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athersmacbookpro/Downloads/"/>
    </mc:Choice>
  </mc:AlternateContent>
  <xr:revisionPtr revIDLastSave="0" documentId="13_ncr:1_{B50FD53B-2C53-D54D-A46D-498D650C768C}" xr6:coauthVersionLast="47" xr6:coauthVersionMax="47" xr10:uidLastSave="{00000000-0000-0000-0000-000000000000}"/>
  <bookViews>
    <workbookView xWindow="0" yWindow="500" windowWidth="32080" windowHeight="15840" xr2:uid="{A3AF9BB5-3CEE-47C4-BF73-28A6F22AC6B1}"/>
  </bookViews>
  <sheets>
    <sheet name="How to make A Million Dolla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" i="1" l="1"/>
  <c r="I54" i="1" s="1"/>
  <c r="C54" i="1"/>
  <c r="D54" i="1" s="1"/>
  <c r="J37" i="1"/>
  <c r="I37" i="1"/>
  <c r="I38" i="1" s="1"/>
  <c r="I43" i="1" s="1"/>
  <c r="I45" i="1" s="1"/>
  <c r="I47" i="1" s="1"/>
  <c r="I49" i="1" s="1"/>
  <c r="I51" i="1" s="1"/>
  <c r="I53" i="1" s="1"/>
  <c r="H37" i="1"/>
  <c r="H38" i="1" s="1"/>
  <c r="H43" i="1" s="1"/>
  <c r="H45" i="1" s="1"/>
  <c r="H47" i="1" s="1"/>
  <c r="H49" i="1" s="1"/>
  <c r="H51" i="1" s="1"/>
  <c r="H53" i="1" s="1"/>
  <c r="G37" i="1"/>
  <c r="G38" i="1" s="1"/>
  <c r="D37" i="1"/>
  <c r="D38" i="1" s="1"/>
  <c r="D43" i="1" s="1"/>
  <c r="D45" i="1" s="1"/>
  <c r="D47" i="1" s="1"/>
  <c r="D49" i="1" s="1"/>
  <c r="D51" i="1" s="1"/>
  <c r="D53" i="1" s="1"/>
  <c r="C37" i="1"/>
  <c r="E37" i="1" s="1"/>
  <c r="B37" i="1"/>
  <c r="B38" i="1" s="1"/>
  <c r="B43" i="1" s="1"/>
  <c r="B45" i="1" s="1"/>
  <c r="B47" i="1" s="1"/>
  <c r="B49" i="1" s="1"/>
  <c r="B51" i="1" s="1"/>
  <c r="B53" i="1" s="1"/>
  <c r="J36" i="1"/>
  <c r="E36" i="1"/>
  <c r="K36" i="1" s="1"/>
  <c r="H27" i="1"/>
  <c r="I27" i="1" s="1"/>
  <c r="C27" i="1"/>
  <c r="D27" i="1" s="1"/>
  <c r="D11" i="1"/>
  <c r="D16" i="1" s="1"/>
  <c r="D18" i="1" s="1"/>
  <c r="D20" i="1" s="1"/>
  <c r="D22" i="1" s="1"/>
  <c r="D24" i="1" s="1"/>
  <c r="D26" i="1" s="1"/>
  <c r="I10" i="1"/>
  <c r="H10" i="1"/>
  <c r="H11" i="1" s="1"/>
  <c r="H16" i="1" s="1"/>
  <c r="H18" i="1" s="1"/>
  <c r="H20" i="1" s="1"/>
  <c r="H22" i="1" s="1"/>
  <c r="H24" i="1" s="1"/>
  <c r="H26" i="1" s="1"/>
  <c r="G10" i="1"/>
  <c r="G11" i="1" s="1"/>
  <c r="D10" i="1"/>
  <c r="C10" i="1"/>
  <c r="C11" i="1" s="1"/>
  <c r="C16" i="1" s="1"/>
  <c r="C18" i="1" s="1"/>
  <c r="C20" i="1" s="1"/>
  <c r="C22" i="1" s="1"/>
  <c r="C24" i="1" s="1"/>
  <c r="C26" i="1" s="1"/>
  <c r="B10" i="1"/>
  <c r="E10" i="1" s="1"/>
  <c r="J9" i="1"/>
  <c r="E9" i="1"/>
  <c r="K9" i="1" l="1"/>
  <c r="J10" i="1"/>
  <c r="C28" i="1"/>
  <c r="C29" i="1"/>
  <c r="G16" i="1"/>
  <c r="G18" i="1" s="1"/>
  <c r="G20" i="1" s="1"/>
  <c r="G22" i="1" s="1"/>
  <c r="G24" i="1" s="1"/>
  <c r="G26" i="1" s="1"/>
  <c r="I55" i="1"/>
  <c r="I56" i="1" s="1"/>
  <c r="D28" i="1"/>
  <c r="D29" i="1" s="1"/>
  <c r="K10" i="1"/>
  <c r="M36" i="1"/>
  <c r="K37" i="1"/>
  <c r="H28" i="1"/>
  <c r="H29" i="1" s="1"/>
  <c r="H56" i="1"/>
  <c r="H55" i="1"/>
  <c r="D55" i="1"/>
  <c r="D56" i="1"/>
  <c r="D57" i="1" s="1"/>
  <c r="D58" i="1" s="1"/>
  <c r="J38" i="1"/>
  <c r="G43" i="1"/>
  <c r="G45" i="1" s="1"/>
  <c r="G47" i="1" s="1"/>
  <c r="G49" i="1" s="1"/>
  <c r="G51" i="1" s="1"/>
  <c r="G53" i="1" s="1"/>
  <c r="B55" i="1"/>
  <c r="B56" i="1" s="1"/>
  <c r="I11" i="1"/>
  <c r="I16" i="1" s="1"/>
  <c r="I18" i="1" s="1"/>
  <c r="I20" i="1" s="1"/>
  <c r="I22" i="1" s="1"/>
  <c r="I24" i="1" s="1"/>
  <c r="I26" i="1" s="1"/>
  <c r="B11" i="1"/>
  <c r="C38" i="1"/>
  <c r="C43" i="1" s="1"/>
  <c r="C45" i="1" s="1"/>
  <c r="C47" i="1" s="1"/>
  <c r="C49" i="1" s="1"/>
  <c r="C51" i="1" s="1"/>
  <c r="C53" i="1" s="1"/>
  <c r="A57" i="1"/>
  <c r="A58" i="1" s="1"/>
  <c r="J11" i="1" l="1"/>
  <c r="G28" i="1"/>
  <c r="G29" i="1" s="1"/>
  <c r="C55" i="1"/>
  <c r="C56" i="1" s="1"/>
  <c r="C57" i="1" s="1"/>
  <c r="C58" i="1" s="1"/>
  <c r="E38" i="1"/>
  <c r="K38" i="1" s="1"/>
  <c r="B16" i="1"/>
  <c r="B18" i="1" s="1"/>
  <c r="B20" i="1" s="1"/>
  <c r="B22" i="1" s="1"/>
  <c r="B24" i="1" s="1"/>
  <c r="B26" i="1" s="1"/>
  <c r="E11" i="1"/>
  <c r="K11" i="1" s="1"/>
  <c r="J43" i="1"/>
  <c r="J39" i="1"/>
  <c r="I28" i="1"/>
  <c r="I29" i="1" s="1"/>
  <c r="G55" i="1"/>
  <c r="G56" i="1" s="1"/>
  <c r="M37" i="1"/>
  <c r="J16" i="1"/>
  <c r="J12" i="1"/>
  <c r="J18" i="1" l="1"/>
  <c r="E16" i="1"/>
  <c r="E18" i="1" s="1"/>
  <c r="E20" i="1" s="1"/>
  <c r="E22" i="1" s="1"/>
  <c r="E24" i="1" s="1"/>
  <c r="E26" i="1" s="1"/>
  <c r="E12" i="1"/>
  <c r="K12" i="1" s="1"/>
  <c r="M38" i="1"/>
  <c r="J45" i="1"/>
  <c r="B28" i="1"/>
  <c r="B29" i="1" s="1"/>
  <c r="E39" i="1"/>
  <c r="K39" i="1" s="1"/>
  <c r="E43" i="1"/>
  <c r="E45" i="1" s="1"/>
  <c r="E47" i="1" s="1"/>
  <c r="E49" i="1" s="1"/>
  <c r="E51" i="1" s="1"/>
  <c r="E53" i="1" s="1"/>
  <c r="M39" i="1" l="1"/>
  <c r="K16" i="1"/>
  <c r="K18" i="1"/>
  <c r="J20" i="1"/>
  <c r="K43" i="1"/>
  <c r="J47" i="1"/>
  <c r="K45" i="1"/>
  <c r="E55" i="1"/>
  <c r="E56" i="1" s="1"/>
  <c r="E28" i="1"/>
  <c r="E29" i="1" s="1"/>
  <c r="M43" i="1" l="1"/>
  <c r="E57" i="1"/>
  <c r="E58" i="1" s="1"/>
  <c r="M45" i="1"/>
  <c r="J49" i="1"/>
  <c r="J51" i="1" s="1"/>
  <c r="J53" i="1" s="1"/>
  <c r="K47" i="1"/>
  <c r="J22" i="1"/>
  <c r="K20" i="1"/>
  <c r="J24" i="1" l="1"/>
  <c r="J26" i="1" s="1"/>
  <c r="K22" i="1"/>
  <c r="K24" i="1" s="1"/>
  <c r="K49" i="1"/>
  <c r="M47" i="1"/>
  <c r="J55" i="1"/>
  <c r="K53" i="1"/>
  <c r="J56" i="1"/>
  <c r="K56" i="1" s="1"/>
  <c r="F57" i="1"/>
  <c r="F58" i="1" s="1"/>
  <c r="G58" i="1" s="1"/>
  <c r="I58" i="1" s="1"/>
  <c r="K55" i="1" l="1"/>
  <c r="K51" i="1"/>
  <c r="M51" i="1" s="1"/>
  <c r="M49" i="1"/>
  <c r="K26" i="1"/>
  <c r="K28" i="1" s="1"/>
  <c r="J28" i="1"/>
  <c r="J29" i="1" s="1"/>
  <c r="K29" i="1" s="1"/>
  <c r="M56" i="1" s="1"/>
  <c r="G57" i="1"/>
  <c r="I57" i="1" s="1"/>
  <c r="M53" i="1" l="1"/>
  <c r="M55" i="1"/>
</calcChain>
</file>

<file path=xl/sharedStrings.xml><?xml version="1.0" encoding="utf-8"?>
<sst xmlns="http://schemas.openxmlformats.org/spreadsheetml/2006/main" count="143" uniqueCount="43">
  <si>
    <t>1ST Quarter 2022</t>
  </si>
  <si>
    <t>Guides</t>
  </si>
  <si>
    <t>April</t>
  </si>
  <si>
    <t>May</t>
  </si>
  <si>
    <t>June</t>
  </si>
  <si>
    <t>2nd Quarter 2022</t>
  </si>
  <si>
    <t>Bi-Annual 
Report</t>
  </si>
  <si>
    <t>Daily</t>
  </si>
  <si>
    <t>Weekly</t>
  </si>
  <si>
    <t>Monthly</t>
  </si>
  <si>
    <t>Annual</t>
  </si>
  <si>
    <t>Monthly Contacts*</t>
  </si>
  <si>
    <t>Conversion Rate</t>
  </si>
  <si>
    <t>Seller Listing 
Appointments</t>
  </si>
  <si>
    <t>% Conversion Rate</t>
  </si>
  <si>
    <t>Seller Listings Taken</t>
  </si>
  <si>
    <t>Sellers Sold</t>
  </si>
  <si>
    <t>Average Sales Price</t>
  </si>
  <si>
    <t>Seller Sold Volume</t>
  </si>
  <si>
    <t>% Commission</t>
  </si>
  <si>
    <t>Gross Revenue from 
Seller Listings</t>
  </si>
  <si>
    <t>Pct of savings</t>
  </si>
  <si>
    <t>Savings</t>
  </si>
  <si>
    <t>GCI</t>
  </si>
  <si>
    <t xml:space="preserve"> </t>
  </si>
  <si>
    <t>3rd Quarter</t>
  </si>
  <si>
    <t>October</t>
  </si>
  <si>
    <t>November</t>
  </si>
  <si>
    <t>December</t>
  </si>
  <si>
    <t>4th Quarter</t>
  </si>
  <si>
    <t>Annual Report 
 Projected</t>
  </si>
  <si>
    <t>February</t>
  </si>
  <si>
    <t>March</t>
  </si>
  <si>
    <t>Commission percentage</t>
  </si>
  <si>
    <t>Savings Acct</t>
  </si>
  <si>
    <t xml:space="preserve">Savings Acct </t>
  </si>
  <si>
    <t>July</t>
  </si>
  <si>
    <t>August</t>
  </si>
  <si>
    <t>September</t>
  </si>
  <si>
    <t>MC Pct.</t>
  </si>
  <si>
    <t>Economic Model</t>
  </si>
  <si>
    <t>How to make a Million Dollars in Real Estate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</si>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</sst>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70C0"/>
      <name val="Times New Roman"/>
      <family val="1"/>
    </font>
    <font>
      <sz val="12"/>
      <name val="Times New Roman"/>
      <family val="1"/>
    </font>
    <font>
      <b/>
      <sz val="12"/>
      <color rgb="FF0000D4"/>
      <name val="Times New Roman"/>
      <family val="1"/>
    </font>
    <font>
      <b/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3" borderId="0" applyNumberFormat="0" applyBorder="0" applyAlignment="0" applyProtection="0"/>
  </cellStyleXfs>
  <cellXfs count="50">
    <xf numFmtId="0" fontId="0" fillId="0" borderId="0" xfId="0"/>
    <xf numFmtId="164" fontId="5" fillId="0" borderId="1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43" fontId="5" fillId="0" borderId="1" xfId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right" vertical="center"/>
    </xf>
    <xf numFmtId="43" fontId="8" fillId="0" borderId="1" xfId="1" applyFont="1" applyFill="1" applyBorder="1" applyAlignment="1">
      <alignment horizontal="right" vertical="center"/>
    </xf>
    <xf numFmtId="43" fontId="9" fillId="0" borderId="1" xfId="1" applyFont="1" applyFill="1" applyBorder="1" applyAlignment="1">
      <alignment horizontal="right" vertical="center"/>
    </xf>
    <xf numFmtId="43" fontId="10" fillId="0" borderId="1" xfId="1" applyFont="1" applyFill="1" applyBorder="1" applyAlignment="1">
      <alignment horizontal="right" vertical="center" wrapText="1"/>
    </xf>
    <xf numFmtId="9" fontId="10" fillId="0" borderId="1" xfId="3" applyFont="1" applyFill="1" applyBorder="1" applyAlignment="1">
      <alignment horizontal="right" vertical="center" wrapText="1"/>
    </xf>
    <xf numFmtId="43" fontId="9" fillId="0" borderId="1" xfId="1" applyFont="1" applyFill="1" applyBorder="1" applyAlignment="1">
      <alignment horizontal="right"/>
    </xf>
    <xf numFmtId="43" fontId="9" fillId="0" borderId="1" xfId="1" applyFont="1" applyFill="1" applyBorder="1" applyAlignment="1">
      <alignment horizontal="right" vertical="center" wrapText="1"/>
    </xf>
    <xf numFmtId="9" fontId="11" fillId="0" borderId="1" xfId="3" applyFont="1" applyFill="1" applyBorder="1" applyAlignment="1">
      <alignment horizontal="right" vertical="center"/>
    </xf>
    <xf numFmtId="9" fontId="3" fillId="0" borderId="1" xfId="3" applyFont="1" applyFill="1" applyBorder="1" applyAlignment="1">
      <alignment horizontal="right" vertical="center"/>
    </xf>
    <xf numFmtId="43" fontId="0" fillId="0" borderId="1" xfId="1" applyFont="1" applyFill="1" applyBorder="1" applyAlignment="1">
      <alignment horizontal="right" vertical="center"/>
    </xf>
    <xf numFmtId="0" fontId="0" fillId="0" borderId="1" xfId="0" applyBorder="1"/>
    <xf numFmtId="0" fontId="2" fillId="2" borderId="1" xfId="4" applyBorder="1"/>
    <xf numFmtId="0" fontId="2" fillId="2" borderId="1" xfId="4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5" applyFont="1" applyFill="1" applyBorder="1" applyAlignment="1">
      <alignment horizontal="center"/>
    </xf>
    <xf numFmtId="0" fontId="6" fillId="0" borderId="1" xfId="5" applyFont="1" applyFill="1" applyBorder="1" applyAlignment="1">
      <alignment horizontal="right"/>
    </xf>
    <xf numFmtId="0" fontId="7" fillId="0" borderId="1" xfId="5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9" fontId="3" fillId="0" borderId="1" xfId="3" applyFont="1" applyFill="1" applyBorder="1" applyAlignment="1">
      <alignment horizontal="right"/>
    </xf>
    <xf numFmtId="0" fontId="3" fillId="0" borderId="1" xfId="0" applyFont="1" applyBorder="1"/>
    <xf numFmtId="44" fontId="3" fillId="0" borderId="1" xfId="2" applyFont="1" applyFill="1" applyBorder="1" applyAlignment="1">
      <alignment horizontal="right"/>
    </xf>
    <xf numFmtId="9" fontId="3" fillId="0" borderId="1" xfId="3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2" applyNumberFormat="1" applyFont="1" applyFill="1" applyBorder="1" applyAlignment="1">
      <alignment horizontal="right" indent="1"/>
    </xf>
    <xf numFmtId="44" fontId="0" fillId="0" borderId="1" xfId="2" applyFont="1" applyFill="1" applyBorder="1" applyAlignment="1">
      <alignment horizontal="right" indent="1"/>
    </xf>
    <xf numFmtId="9" fontId="0" fillId="0" borderId="1" xfId="3" applyFont="1" applyFill="1" applyBorder="1" applyAlignment="1">
      <alignment horizontal="right" indent="1"/>
    </xf>
    <xf numFmtId="0" fontId="12" fillId="0" borderId="1" xfId="0" applyFont="1" applyBorder="1" applyAlignment="1">
      <alignment horizontal="center"/>
    </xf>
    <xf numFmtId="164" fontId="12" fillId="0" borderId="1" xfId="1" applyNumberFormat="1" applyFont="1" applyFill="1" applyBorder="1" applyAlignment="1">
      <alignment horizontal="right" vertical="center"/>
    </xf>
    <xf numFmtId="0" fontId="13" fillId="0" borderId="1" xfId="5" applyFont="1" applyFill="1" applyBorder="1" applyAlignment="1">
      <alignment horizontal="center"/>
    </xf>
    <xf numFmtId="0" fontId="13" fillId="0" borderId="1" xfId="5" applyFont="1" applyFill="1" applyBorder="1" applyAlignment="1">
      <alignment horizontal="right"/>
    </xf>
    <xf numFmtId="43" fontId="12" fillId="0" borderId="1" xfId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right"/>
    </xf>
    <xf numFmtId="9" fontId="12" fillId="0" borderId="1" xfId="3" applyFont="1" applyFill="1" applyBorder="1" applyAlignment="1">
      <alignment horizontal="right"/>
    </xf>
    <xf numFmtId="44" fontId="12" fillId="0" borderId="1" xfId="2" applyFont="1" applyFill="1" applyBorder="1" applyAlignment="1">
      <alignment horizontal="right"/>
    </xf>
    <xf numFmtId="9" fontId="12" fillId="0" borderId="1" xfId="3" applyFont="1" applyFill="1" applyBorder="1" applyAlignment="1">
      <alignment horizontal="center"/>
    </xf>
    <xf numFmtId="10" fontId="12" fillId="0" borderId="1" xfId="0" applyNumberFormat="1" applyFont="1" applyBorder="1" applyAlignment="1">
      <alignment horizontal="right"/>
    </xf>
    <xf numFmtId="9" fontId="14" fillId="0" borderId="1" xfId="3" applyFont="1" applyFill="1" applyBorder="1" applyAlignment="1">
      <alignment horizontal="right" vertical="center"/>
    </xf>
    <xf numFmtId="9" fontId="12" fillId="0" borderId="1" xfId="3" applyFont="1" applyFill="1" applyBorder="1" applyAlignment="1">
      <alignment horizontal="right" vertical="center"/>
    </xf>
    <xf numFmtId="43" fontId="5" fillId="0" borderId="1" xfId="1" applyFont="1" applyFill="1" applyBorder="1" applyAlignment="1">
      <alignment horizontal="right" vertical="center" wrapText="1"/>
    </xf>
    <xf numFmtId="43" fontId="5" fillId="0" borderId="1" xfId="1" applyFont="1" applyFill="1" applyBorder="1" applyAlignment="1">
      <alignment horizontal="right"/>
    </xf>
    <xf numFmtId="0" fontId="12" fillId="0" borderId="1" xfId="0" applyFont="1" applyBorder="1"/>
    <xf numFmtId="43" fontId="12" fillId="0" borderId="1" xfId="0" applyNumberFormat="1" applyFont="1" applyBorder="1" applyAlignment="1">
      <alignment horizontal="right" vertical="center"/>
    </xf>
  </cellXfs>
  <cellStyles count="6">
    <cellStyle name="Accent4" xfId="5" builtinId="41"/>
    <cellStyle name="Comma" xfId="1" builtinId="3"/>
    <cellStyle name="Currency" xfId="2" builtinId="4"/>
    <cellStyle name="Good" xfId="4" builtinId="2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45960-12CA-4E0A-AF14-318000BC487B}">
  <dimension ref="A2:M58"/>
  <sheetViews>
    <sheetView tabSelected="1" workbookViewId="0">
      <selection activeCell="B8" sqref="B8"/>
    </sheetView>
  </sheetViews>
  <sheetFormatPr baseColWidth="10" defaultColWidth="9.1640625" defaultRowHeight="15" x14ac:dyDescent="0.2"/>
  <cols>
    <col min="1" max="1" width="26.33203125" style="14" customWidth="1"/>
    <col min="2" max="2" width="33.5" style="14" bestFit="1" customWidth="1"/>
    <col min="3" max="3" width="15" style="14" bestFit="1" customWidth="1"/>
    <col min="4" max="4" width="12.6640625" style="14" bestFit="1" customWidth="1"/>
    <col min="5" max="5" width="16" style="14" bestFit="1" customWidth="1"/>
    <col min="6" max="6" width="34.5" style="14" bestFit="1" customWidth="1"/>
    <col min="7" max="7" width="17.5" style="14" bestFit="1" customWidth="1"/>
    <col min="8" max="8" width="12.6640625" style="14" bestFit="1" customWidth="1"/>
    <col min="9" max="9" width="16.5" style="14" bestFit="1" customWidth="1"/>
    <col min="10" max="10" width="16.1640625" style="14" bestFit="1" customWidth="1"/>
    <col min="11" max="11" width="17.5" style="14" bestFit="1" customWidth="1"/>
    <col min="12" max="12" width="33.5" style="17" bestFit="1" customWidth="1"/>
    <col min="13" max="13" width="16.5" style="14" bestFit="1" customWidth="1"/>
    <col min="14" max="16384" width="9.1640625" style="14"/>
  </cols>
  <sheetData>
    <row r="2" spans="1:12" x14ac:dyDescent="0.2">
      <c r="F2" s="15" t="s">
        <v>40</v>
      </c>
    </row>
    <row r="3" spans="1:12" x14ac:dyDescent="0.2">
      <c r="F3" s="15" t="s">
        <v>41</v>
      </c>
    </row>
    <row r="4" spans="1:12" x14ac:dyDescent="0.2">
      <c r="F4" s="16"/>
    </row>
    <row r="5" spans="1:12" x14ac:dyDescent="0.2">
      <c r="F5" s="15"/>
    </row>
    <row r="8" spans="1:12" ht="16" x14ac:dyDescent="0.2">
      <c r="A8" s="34" t="s">
        <v>1</v>
      </c>
      <c r="B8" s="34" t="s">
        <v>42</v>
      </c>
      <c r="C8" s="34" t="s">
        <v>31</v>
      </c>
      <c r="D8" s="34" t="s">
        <v>32</v>
      </c>
      <c r="E8" s="34" t="s">
        <v>0</v>
      </c>
      <c r="F8" s="34" t="s">
        <v>1</v>
      </c>
      <c r="G8" s="34" t="s">
        <v>2</v>
      </c>
      <c r="H8" s="34" t="s">
        <v>3</v>
      </c>
      <c r="I8" s="34" t="s">
        <v>4</v>
      </c>
      <c r="J8" s="34" t="s">
        <v>5</v>
      </c>
      <c r="K8" s="34" t="s">
        <v>6</v>
      </c>
      <c r="L8" s="34" t="s">
        <v>1</v>
      </c>
    </row>
    <row r="9" spans="1:12" ht="16" x14ac:dyDescent="0.2">
      <c r="A9" s="34" t="s">
        <v>7</v>
      </c>
      <c r="B9" s="35">
        <v>50</v>
      </c>
      <c r="C9" s="35">
        <v>50</v>
      </c>
      <c r="D9" s="35">
        <v>50</v>
      </c>
      <c r="E9" s="1">
        <f t="shared" ref="E9:E11" si="0">SUM(B9:D9)</f>
        <v>150</v>
      </c>
      <c r="F9" s="36" t="s">
        <v>7</v>
      </c>
      <c r="G9" s="35">
        <v>50</v>
      </c>
      <c r="H9" s="35">
        <v>50</v>
      </c>
      <c r="I9" s="35">
        <v>50</v>
      </c>
      <c r="J9" s="1">
        <f t="shared" ref="J9:J11" si="1">SUM(G9:I9)</f>
        <v>150</v>
      </c>
      <c r="K9" s="37">
        <f>SUM(J9,E9)</f>
        <v>300</v>
      </c>
      <c r="L9" s="36" t="s">
        <v>7</v>
      </c>
    </row>
    <row r="10" spans="1:12" ht="16" x14ac:dyDescent="0.2">
      <c r="A10" s="34" t="s">
        <v>8</v>
      </c>
      <c r="B10" s="35">
        <f>(B9*5)</f>
        <v>250</v>
      </c>
      <c r="C10" s="35">
        <f t="shared" ref="C10:D10" si="2">(C9*5)</f>
        <v>250</v>
      </c>
      <c r="D10" s="35">
        <f t="shared" si="2"/>
        <v>250</v>
      </c>
      <c r="E10" s="1">
        <f t="shared" si="0"/>
        <v>750</v>
      </c>
      <c r="F10" s="36" t="s">
        <v>8</v>
      </c>
      <c r="G10" s="35">
        <f>(G9*5)</f>
        <v>250</v>
      </c>
      <c r="H10" s="35">
        <f t="shared" ref="H10:I10" si="3">(H9*5)</f>
        <v>250</v>
      </c>
      <c r="I10" s="35">
        <f t="shared" si="3"/>
        <v>250</v>
      </c>
      <c r="J10" s="1">
        <f t="shared" si="1"/>
        <v>750</v>
      </c>
      <c r="K10" s="37">
        <f t="shared" ref="K10:K12" si="4">SUM(J10,E10)</f>
        <v>1500</v>
      </c>
      <c r="L10" s="36" t="s">
        <v>8</v>
      </c>
    </row>
    <row r="11" spans="1:12" ht="16" x14ac:dyDescent="0.2">
      <c r="A11" s="34" t="s">
        <v>9</v>
      </c>
      <c r="B11" s="35">
        <f>(B10*4)</f>
        <v>1000</v>
      </c>
      <c r="C11" s="35">
        <f t="shared" ref="C11:D11" si="5">(C10*4)</f>
        <v>1000</v>
      </c>
      <c r="D11" s="35">
        <f t="shared" si="5"/>
        <v>1000</v>
      </c>
      <c r="E11" s="1">
        <f t="shared" si="0"/>
        <v>3000</v>
      </c>
      <c r="F11" s="36" t="s">
        <v>9</v>
      </c>
      <c r="G11" s="35">
        <f>(G10*4)</f>
        <v>1000</v>
      </c>
      <c r="H11" s="35">
        <f t="shared" ref="H11:I11" si="6">(H10*4)</f>
        <v>1000</v>
      </c>
      <c r="I11" s="35">
        <f t="shared" si="6"/>
        <v>1000</v>
      </c>
      <c r="J11" s="1">
        <f t="shared" si="1"/>
        <v>3000</v>
      </c>
      <c r="K11" s="37">
        <f t="shared" si="4"/>
        <v>6000</v>
      </c>
      <c r="L11" s="36" t="s">
        <v>9</v>
      </c>
    </row>
    <row r="12" spans="1:12" ht="16" x14ac:dyDescent="0.2">
      <c r="A12" s="34" t="s">
        <v>10</v>
      </c>
      <c r="B12" s="35"/>
      <c r="C12" s="35"/>
      <c r="D12" s="35"/>
      <c r="E12" s="1">
        <f>E11*4</f>
        <v>12000</v>
      </c>
      <c r="F12" s="36" t="s">
        <v>10</v>
      </c>
      <c r="G12" s="35"/>
      <c r="H12" s="35"/>
      <c r="I12" s="35"/>
      <c r="J12" s="1">
        <f>J11*4</f>
        <v>12000</v>
      </c>
      <c r="K12" s="37">
        <f t="shared" si="4"/>
        <v>24000</v>
      </c>
      <c r="L12" s="36" t="s">
        <v>10</v>
      </c>
    </row>
    <row r="13" spans="1:12" ht="16" x14ac:dyDescent="0.2">
      <c r="A13" s="34"/>
      <c r="B13" s="38"/>
      <c r="C13" s="38"/>
      <c r="D13" s="38"/>
      <c r="E13" s="3"/>
      <c r="F13" s="36"/>
      <c r="G13" s="38"/>
      <c r="H13" s="38"/>
      <c r="I13" s="38"/>
      <c r="J13" s="3"/>
      <c r="K13" s="37"/>
      <c r="L13" s="36"/>
    </row>
    <row r="14" spans="1:12" ht="16" x14ac:dyDescent="0.2">
      <c r="A14" s="34"/>
      <c r="B14" s="38"/>
      <c r="C14" s="38"/>
      <c r="D14" s="38"/>
      <c r="E14" s="3"/>
      <c r="F14" s="36"/>
      <c r="G14" s="38"/>
      <c r="H14" s="38"/>
      <c r="I14" s="38"/>
      <c r="J14" s="3"/>
      <c r="K14" s="37"/>
      <c r="L14" s="36"/>
    </row>
    <row r="15" spans="1:12" ht="16" x14ac:dyDescent="0.2">
      <c r="A15" s="34"/>
      <c r="B15" s="38"/>
      <c r="C15" s="38"/>
      <c r="D15" s="38"/>
      <c r="E15" s="3"/>
      <c r="F15" s="36"/>
      <c r="G15" s="38"/>
      <c r="H15" s="38"/>
      <c r="I15" s="38"/>
      <c r="J15" s="3"/>
      <c r="K15" s="37"/>
      <c r="L15" s="36"/>
    </row>
    <row r="16" spans="1:12" ht="16" x14ac:dyDescent="0.2">
      <c r="A16" s="34" t="s">
        <v>11</v>
      </c>
      <c r="B16" s="3">
        <f>B11</f>
        <v>1000</v>
      </c>
      <c r="C16" s="3">
        <f>C11</f>
        <v>1000</v>
      </c>
      <c r="D16" s="3">
        <f>D11</f>
        <v>1000</v>
      </c>
      <c r="E16" s="3">
        <f>E11</f>
        <v>3000</v>
      </c>
      <c r="F16" s="34" t="s">
        <v>11</v>
      </c>
      <c r="G16" s="3">
        <f>G11</f>
        <v>1000</v>
      </c>
      <c r="H16" s="3">
        <f>H11</f>
        <v>1000</v>
      </c>
      <c r="I16" s="3">
        <f>I11</f>
        <v>1000</v>
      </c>
      <c r="J16" s="3">
        <f>J11</f>
        <v>3000</v>
      </c>
      <c r="K16" s="39">
        <f>SUM(J16,E16)</f>
        <v>6000</v>
      </c>
      <c r="L16" s="34" t="s">
        <v>11</v>
      </c>
    </row>
    <row r="17" spans="1:13" ht="16" x14ac:dyDescent="0.2">
      <c r="A17" s="34" t="s">
        <v>12</v>
      </c>
      <c r="B17" s="5">
        <v>0.05</v>
      </c>
      <c r="C17" s="5">
        <v>0.05</v>
      </c>
      <c r="D17" s="5">
        <v>0.05</v>
      </c>
      <c r="E17" s="5">
        <v>0.05</v>
      </c>
      <c r="F17" s="34" t="s">
        <v>12</v>
      </c>
      <c r="G17" s="5">
        <v>0.05</v>
      </c>
      <c r="H17" s="5">
        <v>0.05</v>
      </c>
      <c r="I17" s="5">
        <v>0.05</v>
      </c>
      <c r="J17" s="5">
        <v>0.05</v>
      </c>
      <c r="K17" s="40">
        <v>0.05</v>
      </c>
      <c r="L17" s="34" t="s">
        <v>12</v>
      </c>
      <c r="M17" s="24"/>
    </row>
    <row r="18" spans="1:13" ht="16" x14ac:dyDescent="0.2">
      <c r="A18" s="34" t="s">
        <v>13</v>
      </c>
      <c r="B18" s="3">
        <f>B17*B16</f>
        <v>50</v>
      </c>
      <c r="C18" s="3">
        <f t="shared" ref="C18:D18" si="7">C17*C16</f>
        <v>50</v>
      </c>
      <c r="D18" s="3">
        <f t="shared" si="7"/>
        <v>50</v>
      </c>
      <c r="E18" s="3">
        <f>E17*E16</f>
        <v>150</v>
      </c>
      <c r="F18" s="34" t="s">
        <v>13</v>
      </c>
      <c r="G18" s="3">
        <f>G17*G16</f>
        <v>50</v>
      </c>
      <c r="H18" s="3">
        <f t="shared" ref="H18:I18" si="8">H17*H16</f>
        <v>50</v>
      </c>
      <c r="I18" s="3">
        <f t="shared" si="8"/>
        <v>50</v>
      </c>
      <c r="J18" s="3">
        <f>J17*J16</f>
        <v>150</v>
      </c>
      <c r="K18" s="39">
        <f>SUM(J18,E18)</f>
        <v>300</v>
      </c>
      <c r="L18" s="34" t="s">
        <v>13</v>
      </c>
    </row>
    <row r="19" spans="1:13" ht="16" x14ac:dyDescent="0.2">
      <c r="A19" s="34" t="s">
        <v>14</v>
      </c>
      <c r="B19" s="7">
        <v>0.2</v>
      </c>
      <c r="C19" s="7">
        <v>0.2</v>
      </c>
      <c r="D19" s="7">
        <v>0.2</v>
      </c>
      <c r="E19" s="7">
        <v>0.2</v>
      </c>
      <c r="F19" s="34" t="s">
        <v>14</v>
      </c>
      <c r="G19" s="7">
        <v>0.2</v>
      </c>
      <c r="H19" s="7">
        <v>0.2</v>
      </c>
      <c r="I19" s="7">
        <v>0.2</v>
      </c>
      <c r="J19" s="7">
        <v>0.2</v>
      </c>
      <c r="K19" s="40">
        <v>0.2</v>
      </c>
      <c r="L19" s="34" t="s">
        <v>14</v>
      </c>
    </row>
    <row r="20" spans="1:13" ht="16" x14ac:dyDescent="0.2">
      <c r="A20" s="34" t="s">
        <v>15</v>
      </c>
      <c r="B20" s="3">
        <f>B19*B18</f>
        <v>10</v>
      </c>
      <c r="C20" s="3">
        <f t="shared" ref="C20:E20" si="9">C19*C18</f>
        <v>10</v>
      </c>
      <c r="D20" s="3">
        <f t="shared" si="9"/>
        <v>10</v>
      </c>
      <c r="E20" s="3">
        <f t="shared" si="9"/>
        <v>30</v>
      </c>
      <c r="F20" s="34" t="s">
        <v>15</v>
      </c>
      <c r="G20" s="3">
        <f>G19*G18</f>
        <v>10</v>
      </c>
      <c r="H20" s="3">
        <f t="shared" ref="H20:J20" si="10">H19*H18</f>
        <v>10</v>
      </c>
      <c r="I20" s="3">
        <f t="shared" si="10"/>
        <v>10</v>
      </c>
      <c r="J20" s="3">
        <f t="shared" si="10"/>
        <v>30</v>
      </c>
      <c r="K20" s="39">
        <f>SUM(J20,E20)</f>
        <v>60</v>
      </c>
      <c r="L20" s="34" t="s">
        <v>15</v>
      </c>
    </row>
    <row r="21" spans="1:13" ht="16" x14ac:dyDescent="0.2">
      <c r="A21" s="34" t="s">
        <v>14</v>
      </c>
      <c r="B21" s="7">
        <v>0.3</v>
      </c>
      <c r="C21" s="7">
        <v>0.3</v>
      </c>
      <c r="D21" s="7">
        <v>0.3</v>
      </c>
      <c r="E21" s="7">
        <v>0.3</v>
      </c>
      <c r="F21" s="34" t="s">
        <v>14</v>
      </c>
      <c r="G21" s="7">
        <v>0.3</v>
      </c>
      <c r="H21" s="7">
        <v>0.3</v>
      </c>
      <c r="I21" s="7">
        <v>0.3</v>
      </c>
      <c r="J21" s="7">
        <v>0.3</v>
      </c>
      <c r="K21" s="40">
        <v>0.3</v>
      </c>
      <c r="L21" s="34" t="s">
        <v>14</v>
      </c>
    </row>
    <row r="22" spans="1:13" ht="16" x14ac:dyDescent="0.2">
      <c r="A22" s="34" t="s">
        <v>16</v>
      </c>
      <c r="B22" s="3">
        <f>B21*B20</f>
        <v>3</v>
      </c>
      <c r="C22" s="3">
        <f t="shared" ref="C22:E22" si="11">C21*C20</f>
        <v>3</v>
      </c>
      <c r="D22" s="3">
        <f t="shared" si="11"/>
        <v>3</v>
      </c>
      <c r="E22" s="3">
        <f t="shared" si="11"/>
        <v>9</v>
      </c>
      <c r="F22" s="34" t="s">
        <v>16</v>
      </c>
      <c r="G22" s="3">
        <f>G21*G20</f>
        <v>3</v>
      </c>
      <c r="H22" s="3">
        <f t="shared" ref="H22:J22" si="12">H21*H20</f>
        <v>3</v>
      </c>
      <c r="I22" s="3">
        <f t="shared" si="12"/>
        <v>3</v>
      </c>
      <c r="J22" s="3">
        <f t="shared" si="12"/>
        <v>9</v>
      </c>
      <c r="K22" s="39">
        <f>SUM(J22,E22)</f>
        <v>18</v>
      </c>
      <c r="L22" s="34" t="s">
        <v>16</v>
      </c>
    </row>
    <row r="23" spans="1:13" ht="16" x14ac:dyDescent="0.2">
      <c r="A23" s="34" t="s">
        <v>17</v>
      </c>
      <c r="B23" s="7">
        <v>300000</v>
      </c>
      <c r="C23" s="7">
        <v>300000</v>
      </c>
      <c r="D23" s="7">
        <v>300000</v>
      </c>
      <c r="E23" s="7">
        <v>300000</v>
      </c>
      <c r="F23" s="34" t="s">
        <v>17</v>
      </c>
      <c r="G23" s="7">
        <v>300000</v>
      </c>
      <c r="H23" s="7">
        <v>300000</v>
      </c>
      <c r="I23" s="7">
        <v>300000</v>
      </c>
      <c r="J23" s="7">
        <v>300000</v>
      </c>
      <c r="K23" s="41">
        <v>300000</v>
      </c>
      <c r="L23" s="34" t="s">
        <v>17</v>
      </c>
    </row>
    <row r="24" spans="1:13" ht="16" x14ac:dyDescent="0.2">
      <c r="A24" s="34" t="s">
        <v>18</v>
      </c>
      <c r="B24" s="3">
        <f>B23*B22</f>
        <v>900000</v>
      </c>
      <c r="C24" s="3">
        <f t="shared" ref="C24:E24" si="13">C23*C22</f>
        <v>900000</v>
      </c>
      <c r="D24" s="3">
        <f t="shared" si="13"/>
        <v>900000</v>
      </c>
      <c r="E24" s="3">
        <f t="shared" si="13"/>
        <v>2700000</v>
      </c>
      <c r="F24" s="34" t="s">
        <v>18</v>
      </c>
      <c r="G24" s="3">
        <f>G23*G22</f>
        <v>900000</v>
      </c>
      <c r="H24" s="3">
        <f t="shared" ref="H24:J24" si="14">H23*H22</f>
        <v>900000</v>
      </c>
      <c r="I24" s="3">
        <f t="shared" si="14"/>
        <v>900000</v>
      </c>
      <c r="J24" s="3">
        <f t="shared" si="14"/>
        <v>2700000</v>
      </c>
      <c r="K24" s="41">
        <f>SUM(K23*K22)</f>
        <v>5400000</v>
      </c>
      <c r="L24" s="34" t="s">
        <v>18</v>
      </c>
    </row>
    <row r="25" spans="1:13" ht="16" x14ac:dyDescent="0.2">
      <c r="A25" s="34" t="s">
        <v>33</v>
      </c>
      <c r="B25" s="8">
        <v>0.03</v>
      </c>
      <c r="C25" s="8">
        <v>0.03</v>
      </c>
      <c r="D25" s="8">
        <v>0.03</v>
      </c>
      <c r="E25" s="8">
        <v>0.03</v>
      </c>
      <c r="F25" s="42" t="s">
        <v>19</v>
      </c>
      <c r="G25" s="8">
        <v>0.03</v>
      </c>
      <c r="H25" s="8">
        <v>0.03</v>
      </c>
      <c r="I25" s="8">
        <v>0.03</v>
      </c>
      <c r="J25" s="8">
        <v>0.03</v>
      </c>
      <c r="K25" s="43">
        <v>0.03</v>
      </c>
      <c r="L25" s="34" t="s">
        <v>19</v>
      </c>
    </row>
    <row r="26" spans="1:13" ht="16" x14ac:dyDescent="0.2">
      <c r="A26" s="34" t="s">
        <v>20</v>
      </c>
      <c r="B26" s="46">
        <f t="shared" ref="B26:D26" si="15">B24*B25</f>
        <v>27000</v>
      </c>
      <c r="C26" s="46">
        <f t="shared" si="15"/>
        <v>27000</v>
      </c>
      <c r="D26" s="46">
        <f t="shared" si="15"/>
        <v>27000</v>
      </c>
      <c r="E26" s="47">
        <f t="shared" ref="E26" si="16">E25*E24</f>
        <v>81000</v>
      </c>
      <c r="F26" s="34" t="s">
        <v>20</v>
      </c>
      <c r="G26" s="46">
        <f t="shared" ref="G26:I26" si="17">G24*G25</f>
        <v>27000</v>
      </c>
      <c r="H26" s="46">
        <f t="shared" si="17"/>
        <v>27000</v>
      </c>
      <c r="I26" s="46">
        <f t="shared" si="17"/>
        <v>27000</v>
      </c>
      <c r="J26" s="47">
        <f t="shared" ref="J26" si="18">J25*J24</f>
        <v>81000</v>
      </c>
      <c r="K26" s="41">
        <f>SUM(J26,E26)</f>
        <v>162000</v>
      </c>
      <c r="L26" s="34" t="s">
        <v>20</v>
      </c>
    </row>
    <row r="27" spans="1:13" ht="16" x14ac:dyDescent="0.2">
      <c r="A27" s="34" t="s">
        <v>34</v>
      </c>
      <c r="B27" s="44">
        <v>0.03</v>
      </c>
      <c r="C27" s="45">
        <f>(B27*1)</f>
        <v>0.03</v>
      </c>
      <c r="D27" s="45">
        <f>(C27*1)</f>
        <v>0.03</v>
      </c>
      <c r="E27" s="44">
        <v>0.03</v>
      </c>
      <c r="F27" s="34" t="s">
        <v>21</v>
      </c>
      <c r="G27" s="44">
        <v>0.03</v>
      </c>
      <c r="H27" s="45">
        <f>(G27*1)</f>
        <v>0.03</v>
      </c>
      <c r="I27" s="45">
        <f>(H27*1)</f>
        <v>0.03</v>
      </c>
      <c r="J27" s="44">
        <v>0.03</v>
      </c>
      <c r="K27" s="40">
        <v>0.03</v>
      </c>
      <c r="L27" s="34" t="s">
        <v>21</v>
      </c>
    </row>
    <row r="28" spans="1:13" ht="16" x14ac:dyDescent="0.2">
      <c r="A28" s="34" t="s">
        <v>35</v>
      </c>
      <c r="B28" s="38">
        <f>B26*B27</f>
        <v>810</v>
      </c>
      <c r="C28" s="38">
        <f t="shared" ref="C28:D28" si="19">C26*C27</f>
        <v>810</v>
      </c>
      <c r="D28" s="38">
        <f t="shared" si="19"/>
        <v>810</v>
      </c>
      <c r="E28" s="38">
        <f>E26*E27</f>
        <v>2430</v>
      </c>
      <c r="F28" s="34" t="s">
        <v>22</v>
      </c>
      <c r="G28" s="38">
        <f>G26*G27</f>
        <v>810</v>
      </c>
      <c r="H28" s="38">
        <f t="shared" ref="H28:I28" si="20">H26*H27</f>
        <v>810</v>
      </c>
      <c r="I28" s="38">
        <f t="shared" si="20"/>
        <v>810</v>
      </c>
      <c r="J28" s="38">
        <f>J26*J27</f>
        <v>2430</v>
      </c>
      <c r="K28" s="41">
        <f>SUM(K26*K27)</f>
        <v>4860</v>
      </c>
      <c r="L28" s="34" t="s">
        <v>22</v>
      </c>
    </row>
    <row r="29" spans="1:13" ht="16" x14ac:dyDescent="0.2">
      <c r="A29" s="34" t="s">
        <v>23</v>
      </c>
      <c r="B29" s="38">
        <f>B26-B28</f>
        <v>26190</v>
      </c>
      <c r="C29" s="38">
        <f t="shared" ref="C29:E29" si="21">C26-C28</f>
        <v>26190</v>
      </c>
      <c r="D29" s="38">
        <f t="shared" si="21"/>
        <v>26190</v>
      </c>
      <c r="E29" s="38">
        <f t="shared" si="21"/>
        <v>78570</v>
      </c>
      <c r="F29" s="34" t="s">
        <v>23</v>
      </c>
      <c r="G29" s="38">
        <f>G26-G28</f>
        <v>26190</v>
      </c>
      <c r="H29" s="38">
        <f t="shared" ref="H29:J29" si="22">H26-H28</f>
        <v>26190</v>
      </c>
      <c r="I29" s="38">
        <f t="shared" si="22"/>
        <v>26190</v>
      </c>
      <c r="J29" s="38">
        <f t="shared" si="22"/>
        <v>78570</v>
      </c>
      <c r="K29" s="41">
        <f>SUM(J29,E29)</f>
        <v>157140</v>
      </c>
      <c r="L29" s="34" t="s">
        <v>23</v>
      </c>
    </row>
    <row r="30" spans="1:13" ht="16" x14ac:dyDescent="0.2">
      <c r="A30" s="48"/>
      <c r="B30" s="48"/>
      <c r="C30" s="49" t="s">
        <v>24</v>
      </c>
      <c r="D30" s="49" t="s">
        <v>24</v>
      </c>
      <c r="E30" s="49" t="s">
        <v>24</v>
      </c>
      <c r="F30" s="49" t="s">
        <v>24</v>
      </c>
      <c r="G30" s="48"/>
      <c r="H30" s="48"/>
      <c r="I30" s="48"/>
      <c r="J30" s="48"/>
      <c r="K30" s="48"/>
      <c r="L30" s="34"/>
    </row>
    <row r="31" spans="1:13" x14ac:dyDescent="0.2">
      <c r="B31" s="28"/>
      <c r="C31" s="28"/>
      <c r="D31" s="28"/>
      <c r="E31" s="28"/>
    </row>
    <row r="32" spans="1:13" x14ac:dyDescent="0.2">
      <c r="B32" s="28"/>
      <c r="C32" s="28"/>
      <c r="D32" s="28"/>
      <c r="E32" s="28"/>
    </row>
    <row r="33" spans="1:13" x14ac:dyDescent="0.2">
      <c r="B33" s="28"/>
      <c r="C33" s="28"/>
      <c r="D33" s="28"/>
      <c r="E33" s="28"/>
    </row>
    <row r="34" spans="1:13" x14ac:dyDescent="0.2">
      <c r="B34" s="28"/>
      <c r="C34" s="28"/>
      <c r="D34" s="28"/>
      <c r="E34" s="28"/>
    </row>
    <row r="35" spans="1:13" ht="32" x14ac:dyDescent="0.2">
      <c r="A35" s="17" t="s">
        <v>1</v>
      </c>
      <c r="B35" s="29" t="s">
        <v>36</v>
      </c>
      <c r="C35" s="29" t="s">
        <v>37</v>
      </c>
      <c r="D35" s="29" t="s">
        <v>38</v>
      </c>
      <c r="E35" s="29" t="s">
        <v>25</v>
      </c>
      <c r="F35" s="18" t="s">
        <v>1</v>
      </c>
      <c r="G35" s="17" t="s">
        <v>26</v>
      </c>
      <c r="H35" s="17" t="s">
        <v>27</v>
      </c>
      <c r="I35" s="17" t="s">
        <v>28</v>
      </c>
      <c r="J35" s="17" t="s">
        <v>29</v>
      </c>
      <c r="K35" s="17" t="s">
        <v>6</v>
      </c>
      <c r="L35" s="18" t="s">
        <v>1</v>
      </c>
      <c r="M35" s="30" t="s">
        <v>30</v>
      </c>
    </row>
    <row r="36" spans="1:13" ht="16" x14ac:dyDescent="0.2">
      <c r="A36" s="17" t="s">
        <v>7</v>
      </c>
      <c r="B36" s="2">
        <v>50</v>
      </c>
      <c r="C36" s="2">
        <v>50</v>
      </c>
      <c r="D36" s="2">
        <v>50</v>
      </c>
      <c r="E36" s="1">
        <f t="shared" ref="E36:E38" si="23">SUM(B36:D36)</f>
        <v>150</v>
      </c>
      <c r="F36" s="19" t="s">
        <v>7</v>
      </c>
      <c r="G36" s="2">
        <v>50</v>
      </c>
      <c r="H36" s="2">
        <v>50</v>
      </c>
      <c r="I36" s="2">
        <v>50</v>
      </c>
      <c r="J36" s="1">
        <f t="shared" ref="J36:J38" si="24">SUM(G36:I36)</f>
        <v>150</v>
      </c>
      <c r="K36" s="20">
        <f>SUM(J36,E36)</f>
        <v>300</v>
      </c>
      <c r="L36" s="19" t="s">
        <v>7</v>
      </c>
      <c r="M36" s="31">
        <f>SUM(K36,K9)</f>
        <v>600</v>
      </c>
    </row>
    <row r="37" spans="1:13" ht="16" x14ac:dyDescent="0.2">
      <c r="A37" s="17" t="s">
        <v>8</v>
      </c>
      <c r="B37" s="2">
        <f>(B36*5)</f>
        <v>250</v>
      </c>
      <c r="C37" s="2">
        <f t="shared" ref="C37:D37" si="25">(C36*5)</f>
        <v>250</v>
      </c>
      <c r="D37" s="2">
        <f t="shared" si="25"/>
        <v>250</v>
      </c>
      <c r="E37" s="1">
        <f t="shared" si="23"/>
        <v>750</v>
      </c>
      <c r="F37" s="19" t="s">
        <v>8</v>
      </c>
      <c r="G37" s="2">
        <f>(G36*5)</f>
        <v>250</v>
      </c>
      <c r="H37" s="2">
        <f t="shared" ref="H37:I37" si="26">(H36*5)</f>
        <v>250</v>
      </c>
      <c r="I37" s="2">
        <f t="shared" si="26"/>
        <v>250</v>
      </c>
      <c r="J37" s="1">
        <f t="shared" si="24"/>
        <v>750</v>
      </c>
      <c r="K37" s="20">
        <f t="shared" ref="K37:K39" si="27">SUM(J37,E37)</f>
        <v>1500</v>
      </c>
      <c r="L37" s="19" t="s">
        <v>8</v>
      </c>
      <c r="M37" s="31">
        <f>SUM(K37,K10)</f>
        <v>3000</v>
      </c>
    </row>
    <row r="38" spans="1:13" ht="16" x14ac:dyDescent="0.2">
      <c r="A38" s="17" t="s">
        <v>9</v>
      </c>
      <c r="B38" s="2">
        <f>(B37*4)</f>
        <v>1000</v>
      </c>
      <c r="C38" s="2">
        <f t="shared" ref="C38:D38" si="28">(C37*4)</f>
        <v>1000</v>
      </c>
      <c r="D38" s="2">
        <f t="shared" si="28"/>
        <v>1000</v>
      </c>
      <c r="E38" s="1">
        <f t="shared" si="23"/>
        <v>3000</v>
      </c>
      <c r="F38" s="19" t="s">
        <v>9</v>
      </c>
      <c r="G38" s="2">
        <f>(G37*4)</f>
        <v>1000</v>
      </c>
      <c r="H38" s="2">
        <f t="shared" ref="H38:I38" si="29">(H37*4)</f>
        <v>1000</v>
      </c>
      <c r="I38" s="2">
        <f t="shared" si="29"/>
        <v>1000</v>
      </c>
      <c r="J38" s="1">
        <f t="shared" si="24"/>
        <v>3000</v>
      </c>
      <c r="K38" s="20">
        <f t="shared" si="27"/>
        <v>6000</v>
      </c>
      <c r="L38" s="19" t="s">
        <v>9</v>
      </c>
      <c r="M38" s="31">
        <f>SUM(K38,K11)</f>
        <v>12000</v>
      </c>
    </row>
    <row r="39" spans="1:13" ht="16" x14ac:dyDescent="0.2">
      <c r="A39" s="17" t="s">
        <v>10</v>
      </c>
      <c r="B39" s="2"/>
      <c r="C39" s="2"/>
      <c r="D39" s="2"/>
      <c r="E39" s="1">
        <f>E38*4</f>
        <v>12000</v>
      </c>
      <c r="F39" s="19" t="s">
        <v>10</v>
      </c>
      <c r="G39" s="2"/>
      <c r="H39" s="2"/>
      <c r="I39" s="2"/>
      <c r="J39" s="1">
        <f>J38*4</f>
        <v>12000</v>
      </c>
      <c r="K39" s="20">
        <f t="shared" si="27"/>
        <v>24000</v>
      </c>
      <c r="L39" s="19" t="s">
        <v>10</v>
      </c>
      <c r="M39" s="31">
        <f>SUM(K39,K12)</f>
        <v>48000</v>
      </c>
    </row>
    <row r="40" spans="1:13" ht="16" x14ac:dyDescent="0.2">
      <c r="A40" s="17"/>
      <c r="B40" s="4"/>
      <c r="C40" s="4"/>
      <c r="D40" s="4"/>
      <c r="E40" s="3"/>
      <c r="F40" s="19"/>
      <c r="G40" s="4"/>
      <c r="H40" s="4"/>
      <c r="I40" s="4"/>
      <c r="J40" s="3"/>
      <c r="K40" s="21"/>
      <c r="L40" s="19"/>
      <c r="M40" s="32"/>
    </row>
    <row r="41" spans="1:13" ht="16" x14ac:dyDescent="0.2">
      <c r="A41" s="17"/>
      <c r="B41" s="4"/>
      <c r="C41" s="4"/>
      <c r="D41" s="4"/>
      <c r="E41" s="3"/>
      <c r="F41" s="19"/>
      <c r="G41" s="4"/>
      <c r="H41" s="4"/>
      <c r="I41" s="4"/>
      <c r="J41" s="3"/>
      <c r="K41" s="21"/>
      <c r="L41" s="19"/>
      <c r="M41" s="32"/>
    </row>
    <row r="42" spans="1:13" ht="16" x14ac:dyDescent="0.2">
      <c r="A42" s="17"/>
      <c r="B42" s="4"/>
      <c r="C42" s="4"/>
      <c r="D42" s="4"/>
      <c r="E42" s="3"/>
      <c r="F42" s="19"/>
      <c r="G42" s="4"/>
      <c r="H42" s="4"/>
      <c r="I42" s="4"/>
      <c r="J42" s="3"/>
      <c r="K42" s="21"/>
      <c r="L42" s="19"/>
      <c r="M42" s="32"/>
    </row>
    <row r="43" spans="1:13" ht="16" x14ac:dyDescent="0.2">
      <c r="A43" s="17" t="s">
        <v>11</v>
      </c>
      <c r="B43" s="3">
        <f>B38</f>
        <v>1000</v>
      </c>
      <c r="C43" s="3">
        <f>C38</f>
        <v>1000</v>
      </c>
      <c r="D43" s="3">
        <f>D38</f>
        <v>1000</v>
      </c>
      <c r="E43" s="3">
        <f>E38</f>
        <v>3000</v>
      </c>
      <c r="F43" s="18" t="s">
        <v>11</v>
      </c>
      <c r="G43" s="3">
        <f>G38</f>
        <v>1000</v>
      </c>
      <c r="H43" s="3">
        <f>H38</f>
        <v>1000</v>
      </c>
      <c r="I43" s="3">
        <f>I38</f>
        <v>1000</v>
      </c>
      <c r="J43" s="3">
        <f>J38</f>
        <v>3000</v>
      </c>
      <c r="K43" s="22">
        <f>SUM(J43,E43)</f>
        <v>6000</v>
      </c>
      <c r="L43" s="18" t="s">
        <v>11</v>
      </c>
      <c r="M43" s="31">
        <f>SUM(K43,K16)</f>
        <v>12000</v>
      </c>
    </row>
    <row r="44" spans="1:13" ht="16" x14ac:dyDescent="0.2">
      <c r="A44" s="17" t="s">
        <v>12</v>
      </c>
      <c r="B44" s="5">
        <v>0.05</v>
      </c>
      <c r="C44" s="5">
        <v>0.05</v>
      </c>
      <c r="D44" s="5">
        <v>0.05</v>
      </c>
      <c r="E44" s="5">
        <v>0.05</v>
      </c>
      <c r="F44" s="18" t="s">
        <v>12</v>
      </c>
      <c r="G44" s="5">
        <v>0.05</v>
      </c>
      <c r="H44" s="5">
        <v>0.05</v>
      </c>
      <c r="I44" s="5">
        <v>0.05</v>
      </c>
      <c r="J44" s="5">
        <v>0.05</v>
      </c>
      <c r="K44" s="23">
        <v>0.05</v>
      </c>
      <c r="L44" s="18" t="s">
        <v>12</v>
      </c>
      <c r="M44" s="33">
        <v>0.05</v>
      </c>
    </row>
    <row r="45" spans="1:13" ht="16" x14ac:dyDescent="0.2">
      <c r="A45" s="17" t="s">
        <v>13</v>
      </c>
      <c r="B45" s="6">
        <f>B44*B43</f>
        <v>50</v>
      </c>
      <c r="C45" s="6">
        <f t="shared" ref="C45:D45" si="30">C44*C43</f>
        <v>50</v>
      </c>
      <c r="D45" s="6">
        <f t="shared" si="30"/>
        <v>50</v>
      </c>
      <c r="E45" s="6">
        <f>E44*E43</f>
        <v>150</v>
      </c>
      <c r="F45" s="18" t="s">
        <v>13</v>
      </c>
      <c r="G45" s="6">
        <f>G44*G43</f>
        <v>50</v>
      </c>
      <c r="H45" s="6">
        <f t="shared" ref="H45:I45" si="31">H44*H43</f>
        <v>50</v>
      </c>
      <c r="I45" s="6">
        <f t="shared" si="31"/>
        <v>50</v>
      </c>
      <c r="J45" s="6">
        <f>J44*J43</f>
        <v>150</v>
      </c>
      <c r="K45" s="22">
        <f>SUM(J45,E45)</f>
        <v>300</v>
      </c>
      <c r="L45" s="18" t="s">
        <v>13</v>
      </c>
      <c r="M45" s="31">
        <f>SUM(K45,K18)</f>
        <v>600</v>
      </c>
    </row>
    <row r="46" spans="1:13" ht="16" x14ac:dyDescent="0.2">
      <c r="A46" s="17" t="s">
        <v>14</v>
      </c>
      <c r="B46" s="7">
        <v>0.2</v>
      </c>
      <c r="C46" s="7">
        <v>0.2</v>
      </c>
      <c r="D46" s="7">
        <v>0.2</v>
      </c>
      <c r="E46" s="7">
        <v>0.2</v>
      </c>
      <c r="F46" s="18" t="s">
        <v>14</v>
      </c>
      <c r="G46" s="7">
        <v>0.2</v>
      </c>
      <c r="H46" s="7">
        <v>0.2</v>
      </c>
      <c r="I46" s="7">
        <v>0.2</v>
      </c>
      <c r="J46" s="7">
        <v>0.2</v>
      </c>
      <c r="K46" s="23">
        <v>0.2</v>
      </c>
      <c r="L46" s="18" t="s">
        <v>14</v>
      </c>
      <c r="M46" s="33">
        <v>0.2</v>
      </c>
    </row>
    <row r="47" spans="1:13" ht="16" x14ac:dyDescent="0.2">
      <c r="A47" s="17" t="s">
        <v>15</v>
      </c>
      <c r="B47" s="6">
        <f>B46*B45</f>
        <v>10</v>
      </c>
      <c r="C47" s="6">
        <f t="shared" ref="C47:E47" si="32">C46*C45</f>
        <v>10</v>
      </c>
      <c r="D47" s="6">
        <f t="shared" si="32"/>
        <v>10</v>
      </c>
      <c r="E47" s="6">
        <f t="shared" si="32"/>
        <v>30</v>
      </c>
      <c r="F47" s="18" t="s">
        <v>15</v>
      </c>
      <c r="G47" s="6">
        <f>G46*G45</f>
        <v>10</v>
      </c>
      <c r="H47" s="6">
        <f t="shared" ref="H47:J47" si="33">H46*H45</f>
        <v>10</v>
      </c>
      <c r="I47" s="6">
        <f t="shared" si="33"/>
        <v>10</v>
      </c>
      <c r="J47" s="6">
        <f t="shared" si="33"/>
        <v>30</v>
      </c>
      <c r="K47" s="22">
        <f>SUM(J47,E47)</f>
        <v>60</v>
      </c>
      <c r="L47" s="18" t="s">
        <v>15</v>
      </c>
      <c r="M47" s="31">
        <f>SUM(K47,K20)</f>
        <v>120</v>
      </c>
    </row>
    <row r="48" spans="1:13" ht="16" x14ac:dyDescent="0.2">
      <c r="A48" s="17" t="s">
        <v>14</v>
      </c>
      <c r="B48" s="7">
        <v>0.3</v>
      </c>
      <c r="C48" s="7">
        <v>0.3</v>
      </c>
      <c r="D48" s="7">
        <v>0.03</v>
      </c>
      <c r="E48" s="7">
        <v>0.3</v>
      </c>
      <c r="F48" s="18" t="s">
        <v>14</v>
      </c>
      <c r="G48" s="7">
        <v>0.3</v>
      </c>
      <c r="H48" s="7">
        <v>0.3</v>
      </c>
      <c r="I48" s="7">
        <v>0.3</v>
      </c>
      <c r="J48" s="7">
        <v>0.3</v>
      </c>
      <c r="K48" s="23">
        <v>0.3</v>
      </c>
      <c r="L48" s="18" t="s">
        <v>14</v>
      </c>
      <c r="M48" s="33">
        <v>0.03</v>
      </c>
    </row>
    <row r="49" spans="1:13" ht="16" x14ac:dyDescent="0.2">
      <c r="A49" s="17" t="s">
        <v>16</v>
      </c>
      <c r="B49" s="6">
        <f>B48*B47</f>
        <v>3</v>
      </c>
      <c r="C49" s="6">
        <f t="shared" ref="C49:E49" si="34">C48*C47</f>
        <v>3</v>
      </c>
      <c r="D49" s="6">
        <f t="shared" si="34"/>
        <v>0.3</v>
      </c>
      <c r="E49" s="6">
        <f t="shared" si="34"/>
        <v>9</v>
      </c>
      <c r="F49" s="18" t="s">
        <v>16</v>
      </c>
      <c r="G49" s="6">
        <f>G48*G47</f>
        <v>3</v>
      </c>
      <c r="H49" s="6">
        <f t="shared" ref="H49:K49" si="35">H48*H47</f>
        <v>3</v>
      </c>
      <c r="I49" s="6">
        <f t="shared" si="35"/>
        <v>3</v>
      </c>
      <c r="J49" s="6">
        <f t="shared" si="35"/>
        <v>9</v>
      </c>
      <c r="K49" s="6">
        <f t="shared" si="35"/>
        <v>18</v>
      </c>
      <c r="L49" s="18" t="s">
        <v>16</v>
      </c>
      <c r="M49" s="31">
        <f>SUM(K49,K22)</f>
        <v>36</v>
      </c>
    </row>
    <row r="50" spans="1:13" ht="16" x14ac:dyDescent="0.2">
      <c r="A50" s="17" t="s">
        <v>17</v>
      </c>
      <c r="B50" s="7">
        <v>300000</v>
      </c>
      <c r="C50" s="7">
        <v>300000</v>
      </c>
      <c r="D50" s="7">
        <v>300000</v>
      </c>
      <c r="E50" s="7">
        <v>300000</v>
      </c>
      <c r="F50" s="18" t="s">
        <v>17</v>
      </c>
      <c r="G50" s="7">
        <v>300000</v>
      </c>
      <c r="H50" s="7">
        <v>300000</v>
      </c>
      <c r="I50" s="7">
        <v>300000</v>
      </c>
      <c r="J50" s="7">
        <v>300000</v>
      </c>
      <c r="K50" s="25">
        <v>300000</v>
      </c>
      <c r="L50" s="18" t="s">
        <v>17</v>
      </c>
      <c r="M50" s="32">
        <v>30000</v>
      </c>
    </row>
    <row r="51" spans="1:13" ht="16" x14ac:dyDescent="0.2">
      <c r="A51" s="17" t="s">
        <v>18</v>
      </c>
      <c r="B51" s="6">
        <f>B50*B49</f>
        <v>900000</v>
      </c>
      <c r="C51" s="6">
        <f t="shared" ref="C51:E51" si="36">C50*C49</f>
        <v>900000</v>
      </c>
      <c r="D51" s="6">
        <f t="shared" si="36"/>
        <v>90000</v>
      </c>
      <c r="E51" s="6">
        <f t="shared" si="36"/>
        <v>2700000</v>
      </c>
      <c r="F51" s="18" t="s">
        <v>18</v>
      </c>
      <c r="G51" s="6">
        <f>G50*G49</f>
        <v>900000</v>
      </c>
      <c r="H51" s="6">
        <f t="shared" ref="H51:J51" si="37">H50*H49</f>
        <v>900000</v>
      </c>
      <c r="I51" s="6">
        <f t="shared" si="37"/>
        <v>900000</v>
      </c>
      <c r="J51" s="6">
        <f t="shared" si="37"/>
        <v>2700000</v>
      </c>
      <c r="K51" s="25">
        <f>SUM(K50*K49)</f>
        <v>5400000</v>
      </c>
      <c r="L51" s="18" t="s">
        <v>18</v>
      </c>
      <c r="M51" s="32">
        <f>SUM(K51,K24)</f>
        <v>10800000</v>
      </c>
    </row>
    <row r="52" spans="1:13" ht="16" x14ac:dyDescent="0.2">
      <c r="A52" s="17" t="s">
        <v>19</v>
      </c>
      <c r="B52" s="8">
        <v>0.03</v>
      </c>
      <c r="C52" s="8">
        <v>0.03</v>
      </c>
      <c r="D52" s="8">
        <v>0.03</v>
      </c>
      <c r="E52" s="8">
        <v>0.03</v>
      </c>
      <c r="F52" s="26" t="s">
        <v>19</v>
      </c>
      <c r="G52" s="8">
        <v>0.03</v>
      </c>
      <c r="H52" s="8">
        <v>0.03</v>
      </c>
      <c r="I52" s="8">
        <v>0.03</v>
      </c>
      <c r="J52" s="8">
        <v>0.03</v>
      </c>
      <c r="K52" s="27">
        <v>0.03</v>
      </c>
      <c r="L52" s="18" t="s">
        <v>19</v>
      </c>
      <c r="M52" s="33">
        <v>0.03</v>
      </c>
    </row>
    <row r="53" spans="1:13" ht="16" x14ac:dyDescent="0.2">
      <c r="A53" s="17" t="s">
        <v>20</v>
      </c>
      <c r="B53" s="10">
        <f t="shared" ref="B53:D53" si="38">B51*B52</f>
        <v>27000</v>
      </c>
      <c r="C53" s="10">
        <f t="shared" si="38"/>
        <v>27000</v>
      </c>
      <c r="D53" s="10">
        <f t="shared" si="38"/>
        <v>2700</v>
      </c>
      <c r="E53" s="9">
        <f t="shared" ref="E53" si="39">E52*E51</f>
        <v>81000</v>
      </c>
      <c r="F53" s="18" t="s">
        <v>20</v>
      </c>
      <c r="G53" s="10">
        <f t="shared" ref="G53:I53" si="40">G51*G52</f>
        <v>27000</v>
      </c>
      <c r="H53" s="10">
        <f t="shared" si="40"/>
        <v>27000</v>
      </c>
      <c r="I53" s="10">
        <f t="shared" si="40"/>
        <v>27000</v>
      </c>
      <c r="J53" s="9">
        <f t="shared" ref="J53" si="41">J52*J51</f>
        <v>81000</v>
      </c>
      <c r="K53" s="25">
        <f>SUM(J53,E53)</f>
        <v>162000</v>
      </c>
      <c r="L53" s="18" t="s">
        <v>20</v>
      </c>
      <c r="M53" s="32">
        <f>SUM(K53,K26)</f>
        <v>324000</v>
      </c>
    </row>
    <row r="54" spans="1:13" x14ac:dyDescent="0.2">
      <c r="A54" s="17" t="s">
        <v>39</v>
      </c>
      <c r="B54" s="11">
        <v>0.03</v>
      </c>
      <c r="C54" s="12">
        <f>(B54*1)</f>
        <v>0.03</v>
      </c>
      <c r="D54" s="12">
        <f>(C54*1)</f>
        <v>0.03</v>
      </c>
      <c r="E54" s="11">
        <v>0.03</v>
      </c>
      <c r="F54" s="26" t="s">
        <v>21</v>
      </c>
      <c r="G54" s="11">
        <v>0.03</v>
      </c>
      <c r="H54" s="12">
        <f>(G54*1)</f>
        <v>0.03</v>
      </c>
      <c r="I54" s="12">
        <f>(H54*1)</f>
        <v>0.03</v>
      </c>
      <c r="J54" s="11">
        <v>0.03</v>
      </c>
      <c r="K54" s="23">
        <v>0.03</v>
      </c>
      <c r="L54" s="18" t="s">
        <v>21</v>
      </c>
      <c r="M54" s="33">
        <v>0.03</v>
      </c>
    </row>
    <row r="55" spans="1:13" x14ac:dyDescent="0.2">
      <c r="A55" s="17" t="s">
        <v>22</v>
      </c>
      <c r="B55" s="13">
        <f>B53*B54</f>
        <v>810</v>
      </c>
      <c r="C55" s="13">
        <f t="shared" ref="C55:D55" si="42">C53*C54</f>
        <v>810</v>
      </c>
      <c r="D55" s="13">
        <f t="shared" si="42"/>
        <v>81</v>
      </c>
      <c r="E55" s="13">
        <f>E53*E54</f>
        <v>2430</v>
      </c>
      <c r="F55" s="18" t="s">
        <v>22</v>
      </c>
      <c r="G55" s="13">
        <f>G53*G54</f>
        <v>810</v>
      </c>
      <c r="H55" s="13">
        <f t="shared" ref="H55:I55" si="43">H53*H54</f>
        <v>810</v>
      </c>
      <c r="I55" s="13">
        <f t="shared" si="43"/>
        <v>810</v>
      </c>
      <c r="J55" s="13">
        <f>J53*J54</f>
        <v>2430</v>
      </c>
      <c r="K55" s="25">
        <f>SUM(K53*K54)</f>
        <v>4860</v>
      </c>
      <c r="L55" s="18" t="s">
        <v>22</v>
      </c>
      <c r="M55" s="32">
        <f>SUM(K55,K28)</f>
        <v>9720</v>
      </c>
    </row>
    <row r="56" spans="1:13" x14ac:dyDescent="0.2">
      <c r="A56" s="17" t="s">
        <v>23</v>
      </c>
      <c r="B56" s="13">
        <f>B53-B55</f>
        <v>26190</v>
      </c>
      <c r="C56" s="13">
        <f t="shared" ref="C56:E56" si="44">C53-C55</f>
        <v>26190</v>
      </c>
      <c r="D56" s="13">
        <f t="shared" si="44"/>
        <v>2619</v>
      </c>
      <c r="E56" s="13">
        <f t="shared" si="44"/>
        <v>78570</v>
      </c>
      <c r="F56" s="18" t="s">
        <v>23</v>
      </c>
      <c r="G56" s="13">
        <f>G53-G55</f>
        <v>26190</v>
      </c>
      <c r="H56" s="13">
        <f t="shared" ref="H56:J56" si="45">H53-H55</f>
        <v>26190</v>
      </c>
      <c r="I56" s="13">
        <f t="shared" si="45"/>
        <v>26190</v>
      </c>
      <c r="J56" s="13">
        <f t="shared" si="45"/>
        <v>78570</v>
      </c>
      <c r="K56" s="25">
        <f>SUM(J56,E56)</f>
        <v>157140</v>
      </c>
      <c r="L56" s="18" t="s">
        <v>23</v>
      </c>
      <c r="M56" s="32">
        <f>SUM(K56,K29)</f>
        <v>314280</v>
      </c>
    </row>
    <row r="57" spans="1:13" x14ac:dyDescent="0.2">
      <c r="A57" s="13" t="e">
        <f>A55*A56</f>
        <v>#VALUE!</v>
      </c>
      <c r="B57" s="18" t="s">
        <v>22</v>
      </c>
      <c r="C57" s="13">
        <f>C55*C56</f>
        <v>21213900</v>
      </c>
      <c r="D57" s="13">
        <f t="shared" ref="D57:E57" si="46">D55*D56</f>
        <v>212139</v>
      </c>
      <c r="E57" s="13">
        <f t="shared" si="46"/>
        <v>190925100</v>
      </c>
      <c r="F57" s="13" t="e">
        <f>F55*F56</f>
        <v>#VALUE!</v>
      </c>
      <c r="G57" s="25">
        <f>SUM(G55*G56)</f>
        <v>21213900</v>
      </c>
      <c r="H57" s="18" t="s">
        <v>22</v>
      </c>
      <c r="I57" s="32">
        <f>SUM(G57,G30)</f>
        <v>21213900</v>
      </c>
    </row>
    <row r="58" spans="1:13" x14ac:dyDescent="0.2">
      <c r="A58" s="13" t="e">
        <f t="shared" ref="A58" si="47">A55-A57</f>
        <v>#VALUE!</v>
      </c>
      <c r="B58" s="18" t="s">
        <v>23</v>
      </c>
      <c r="C58" s="13">
        <f>C55-C57</f>
        <v>-21213090</v>
      </c>
      <c r="D58" s="13">
        <f t="shared" ref="D58:F58" si="48">D55-D57</f>
        <v>-212058</v>
      </c>
      <c r="E58" s="13">
        <f t="shared" si="48"/>
        <v>-190922670</v>
      </c>
      <c r="F58" s="13" t="e">
        <f t="shared" si="48"/>
        <v>#VALUE!</v>
      </c>
      <c r="G58" s="25" t="e">
        <f>SUM(F58,A58)</f>
        <v>#VALUE!</v>
      </c>
      <c r="H58" s="18" t="s">
        <v>23</v>
      </c>
      <c r="I58" s="32" t="e">
        <f>SUM(G58,G31)</f>
        <v>#VALUE!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How to make A Million Dollars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Lewis</dc:creator>
  <cp:lastModifiedBy>Microsoft Office User</cp:lastModifiedBy>
  <dcterms:created xsi:type="dcterms:W3CDTF">2021-12-27T20:44:45Z</dcterms:created>
  <dcterms:modified xsi:type="dcterms:W3CDTF">2021-12-30T19:45:10Z</dcterms:modified>
</cp:coreProperties>
</file>